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mileage\"/>
    </mc:Choice>
  </mc:AlternateContent>
  <xr:revisionPtr revIDLastSave="0" documentId="8_{4FDE438E-6CAA-4133-91E9-6FE6CCDD9531}" xr6:coauthVersionLast="47" xr6:coauthVersionMax="47" xr10:uidLastSave="{00000000-0000-0000-0000-000000000000}"/>
  <bookViews>
    <workbookView xWindow="28680" yWindow="-120" windowWidth="29040" windowHeight="15720" firstSheet="2" activeTab="2" xr2:uid="{2324413F-C79C-4910-9816-7FF20BC46429}"/>
  </bookViews>
  <sheets>
    <sheet name="dropdown list" sheetId="1" state="hidden" r:id="rId1"/>
    <sheet name="distances" sheetId="2" state="hidden" r:id="rId2"/>
    <sheet name="Mileage Form" sheetId="3" r:id="rId3"/>
  </sheets>
  <definedNames>
    <definedName name="locat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5" i="3" l="1"/>
  <c r="O5" i="3"/>
  <c r="N5" i="3"/>
  <c r="M5" i="3"/>
  <c r="L5" i="3"/>
  <c r="K5" i="3"/>
  <c r="P13" i="3"/>
  <c r="O13" i="3"/>
  <c r="N13" i="3"/>
  <c r="M13" i="3"/>
  <c r="L13" i="3"/>
  <c r="K13" i="3"/>
  <c r="J13" i="3"/>
  <c r="P12" i="3"/>
  <c r="O12" i="3"/>
  <c r="N12" i="3"/>
  <c r="M12" i="3"/>
  <c r="L12" i="3"/>
  <c r="K12" i="3"/>
  <c r="J12" i="3"/>
  <c r="P11" i="3"/>
  <c r="O11" i="3"/>
  <c r="N11" i="3"/>
  <c r="M11" i="3"/>
  <c r="L11" i="3"/>
  <c r="K11" i="3"/>
  <c r="J11" i="3"/>
  <c r="P10" i="3"/>
  <c r="O10" i="3"/>
  <c r="N10" i="3"/>
  <c r="M10" i="3"/>
  <c r="L10" i="3"/>
  <c r="K10" i="3"/>
  <c r="J10" i="3"/>
  <c r="P9" i="3"/>
  <c r="O9" i="3"/>
  <c r="N9" i="3"/>
  <c r="M9" i="3"/>
  <c r="L9" i="3"/>
  <c r="K9" i="3"/>
  <c r="J9" i="3"/>
  <c r="P8" i="3"/>
  <c r="O8" i="3"/>
  <c r="N8" i="3"/>
  <c r="M8" i="3"/>
  <c r="L8" i="3"/>
  <c r="K8" i="3"/>
  <c r="J8" i="3"/>
  <c r="P7" i="3"/>
  <c r="O7" i="3"/>
  <c r="N7" i="3"/>
  <c r="M7" i="3"/>
  <c r="L7" i="3"/>
  <c r="K7" i="3"/>
  <c r="J7" i="3"/>
  <c r="P6" i="3"/>
  <c r="O6" i="3"/>
  <c r="N6" i="3"/>
  <c r="M6" i="3"/>
  <c r="L6" i="3"/>
  <c r="K6" i="3"/>
  <c r="J6" i="3"/>
  <c r="J5" i="3"/>
  <c r="Q11" i="3" l="1"/>
  <c r="Q7" i="3"/>
  <c r="Q12" i="3"/>
  <c r="Q13" i="3"/>
  <c r="Q8" i="3"/>
  <c r="Q9" i="3"/>
  <c r="Q10" i="3"/>
  <c r="Q6" i="3"/>
  <c r="Q5" i="3"/>
  <c r="Q14" i="3" l="1"/>
  <c r="R14" i="3" l="1"/>
  <c r="R20" i="3" s="1"/>
</calcChain>
</file>

<file path=xl/sharedStrings.xml><?xml version="1.0" encoding="utf-8"?>
<sst xmlns="http://schemas.openxmlformats.org/spreadsheetml/2006/main" count="155" uniqueCount="154">
  <si>
    <t>DO</t>
  </si>
  <si>
    <t>DR</t>
  </si>
  <si>
    <t>GL</t>
  </si>
  <si>
    <t>SH</t>
  </si>
  <si>
    <t>WR</t>
  </si>
  <si>
    <t>OIS</t>
  </si>
  <si>
    <t>Anova</t>
  </si>
  <si>
    <t>ABetterChance(ABC)</t>
  </si>
  <si>
    <t>AcalanesUSD</t>
  </si>
  <si>
    <t>AppleStoreWC</t>
  </si>
  <si>
    <t>CCCOE</t>
  </si>
  <si>
    <t>CCCSIG</t>
  </si>
  <si>
    <t>LafayetteUSD</t>
  </si>
  <si>
    <t>LafayetteLibrary</t>
  </si>
  <si>
    <t>LawrenceHall</t>
  </si>
  <si>
    <t>MartinezCountyOffice</t>
  </si>
  <si>
    <t>MiramonteHS</t>
  </si>
  <si>
    <t>Mt.DiabloUSD</t>
  </si>
  <si>
    <t>MoragaUSD</t>
  </si>
  <si>
    <t>OaklandAirport</t>
  </si>
  <si>
    <t xml:space="preserve">Sacramento </t>
  </si>
  <si>
    <t>SanRamonUSD</t>
  </si>
  <si>
    <t>St.Mary's</t>
  </si>
  <si>
    <t>SELPA</t>
  </si>
  <si>
    <t>WellsFargo(Orinda)</t>
  </si>
  <si>
    <t>Wellspring</t>
  </si>
  <si>
    <t>USBank</t>
  </si>
  <si>
    <t>distance</t>
  </si>
  <si>
    <t>mileage</t>
  </si>
  <si>
    <t>dodr</t>
  </si>
  <si>
    <t>dogl</t>
  </si>
  <si>
    <t>dosh</t>
  </si>
  <si>
    <t>dowr</t>
  </si>
  <si>
    <t>doois</t>
  </si>
  <si>
    <t>drgl</t>
  </si>
  <si>
    <t>drsh</t>
  </si>
  <si>
    <t>drwr</t>
  </si>
  <si>
    <t>drois</t>
  </si>
  <si>
    <t>glsh</t>
  </si>
  <si>
    <t>glwr</t>
  </si>
  <si>
    <t>glois</t>
  </si>
  <si>
    <t>shwr</t>
  </si>
  <si>
    <t>shois</t>
  </si>
  <si>
    <t>wrois</t>
  </si>
  <si>
    <t>drdo</t>
  </si>
  <si>
    <t>gldo</t>
  </si>
  <si>
    <t>shdo</t>
  </si>
  <si>
    <t>wrdo</t>
  </si>
  <si>
    <t>oisdo</t>
  </si>
  <si>
    <t>gldr</t>
  </si>
  <si>
    <t>shdr</t>
  </si>
  <si>
    <t>shgl</t>
  </si>
  <si>
    <t>wrdr</t>
  </si>
  <si>
    <t>wrgl</t>
  </si>
  <si>
    <t>wrsh</t>
  </si>
  <si>
    <t>oisdr</t>
  </si>
  <si>
    <t>oisgl</t>
  </si>
  <si>
    <t>oissh</t>
  </si>
  <si>
    <t>oiswr</t>
  </si>
  <si>
    <t>DOAnova</t>
  </si>
  <si>
    <t>AnovaDO</t>
  </si>
  <si>
    <t>DOABetterChance(ABC)</t>
  </si>
  <si>
    <t>ABetterChance(ABC)DO</t>
  </si>
  <si>
    <t>DOWellspring</t>
  </si>
  <si>
    <t>wellspringdo</t>
  </si>
  <si>
    <t>doWellsFargo(Orinda)</t>
  </si>
  <si>
    <t>WellsFargo(Orinda)do</t>
  </si>
  <si>
    <t>doapplestorewc</t>
  </si>
  <si>
    <t>drapplestorewc</t>
  </si>
  <si>
    <t>glapplestorewc</t>
  </si>
  <si>
    <t>shapplestorewc</t>
  </si>
  <si>
    <t>wrapplestorewc</t>
  </si>
  <si>
    <t>oisapplestorewc</t>
  </si>
  <si>
    <t>applestorewcdo</t>
  </si>
  <si>
    <t>applestorewcdr</t>
  </si>
  <si>
    <t>applestorewcgl</t>
  </si>
  <si>
    <t>applestorewcsh</t>
  </si>
  <si>
    <t>applestorewcwr</t>
  </si>
  <si>
    <t>applestorewcois</t>
  </si>
  <si>
    <t>docccoe</t>
  </si>
  <si>
    <t>docccsig</t>
  </si>
  <si>
    <t>dolafayetteusd</t>
  </si>
  <si>
    <t>domartinezcountyoffice</t>
  </si>
  <si>
    <t>domiramontehs</t>
  </si>
  <si>
    <t>domtdiablousd</t>
  </si>
  <si>
    <t>domoragausd</t>
  </si>
  <si>
    <t>dooaklandairport</t>
  </si>
  <si>
    <t>dosacramento</t>
  </si>
  <si>
    <t>dosanramonusd</t>
  </si>
  <si>
    <t>dostmary's</t>
  </si>
  <si>
    <t>doselpa</t>
  </si>
  <si>
    <t>doacalanesusd</t>
  </si>
  <si>
    <t>dolawrencehall</t>
  </si>
  <si>
    <t>dolafayettelibrary</t>
  </si>
  <si>
    <t>drccccoe</t>
  </si>
  <si>
    <t>glcccoe</t>
  </si>
  <si>
    <t>shcccoe</t>
  </si>
  <si>
    <t>wrcccoe</t>
  </si>
  <si>
    <t>oiscccoe</t>
  </si>
  <si>
    <t>cccoedo</t>
  </si>
  <si>
    <t>cccoedr</t>
  </si>
  <si>
    <t>cccoegl</t>
  </si>
  <si>
    <t>cccoesh</t>
  </si>
  <si>
    <t>cccoewr</t>
  </si>
  <si>
    <t>cccoeois</t>
  </si>
  <si>
    <t>cccsigdo</t>
  </si>
  <si>
    <t>lafayetteusddo</t>
  </si>
  <si>
    <t>martinezcountyofficedo</t>
  </si>
  <si>
    <t>miramontehsdo</t>
  </si>
  <si>
    <t>mtdiablousddo</t>
  </si>
  <si>
    <t>moragausddo</t>
  </si>
  <si>
    <t>oaklandairportdo</t>
  </si>
  <si>
    <t>sacramentodo</t>
  </si>
  <si>
    <t>sanramonusddo</t>
  </si>
  <si>
    <t>stmary'sdo</t>
  </si>
  <si>
    <t>selpado</t>
  </si>
  <si>
    <t>acalanesusddo</t>
  </si>
  <si>
    <t>lawrencehalldo</t>
  </si>
  <si>
    <t>lafayettelibdo</t>
  </si>
  <si>
    <t>dousbank</t>
  </si>
  <si>
    <t>usbankdo</t>
  </si>
  <si>
    <t>ORINDA UNION SCHOOL DISTRICT</t>
  </si>
  <si>
    <t>Employee Vendor #:</t>
  </si>
  <si>
    <t>Monthly Mileage Reimbursement Form</t>
  </si>
  <si>
    <t>Month:</t>
  </si>
  <si>
    <t>DATE</t>
  </si>
  <si>
    <t>DESCRIPTION OF TRAVEL:  From Departure Point to Destination</t>
  </si>
  <si>
    <t>MILEAGE</t>
  </si>
  <si>
    <t xml:space="preserve"> </t>
  </si>
  <si>
    <t>TOTAL MILEAGE:</t>
  </si>
  <si>
    <t>DESCRIPTION:  Other Travel Expenses-toll, parking, etc. (Attach Receipts)</t>
  </si>
  <si>
    <t>AMOUNT</t>
  </si>
  <si>
    <t>CHARGE TO:  Account Code</t>
  </si>
  <si>
    <t>Fund</t>
  </si>
  <si>
    <t>Resc</t>
  </si>
  <si>
    <t>Goal</t>
  </si>
  <si>
    <t>Func</t>
  </si>
  <si>
    <t>Loc</t>
  </si>
  <si>
    <t>Yr</t>
  </si>
  <si>
    <t>DUO</t>
  </si>
  <si>
    <t>Object</t>
  </si>
  <si>
    <t xml:space="preserve">TOTAL EXPENSE CLAIM:    </t>
  </si>
  <si>
    <t>PAY TO:</t>
  </si>
  <si>
    <t>SITE/DEPT. APPROVAL:</t>
  </si>
  <si>
    <t>(Print Name)</t>
  </si>
  <si>
    <t xml:space="preserve">  SCHOOL/  Department:</t>
  </si>
  <si>
    <t>BUSINESS OFFICE APPROVAL:</t>
  </si>
  <si>
    <t>SIGNATURE:</t>
  </si>
  <si>
    <t>I hereby certify that the above is a correct and true statement of the actual and necessary expenses incurred in the performance of official duties.</t>
  </si>
  <si>
    <t>Monthly reimbursement forms must be turned in by the 15th of the following month.</t>
  </si>
  <si>
    <r>
      <t>MILEAGE X RATE</t>
    </r>
    <r>
      <rPr>
        <b/>
        <sz val="8"/>
        <rFont val="Arial"/>
        <family val="2"/>
      </rPr>
      <t>($0.7/mile)</t>
    </r>
  </si>
  <si>
    <t>October  2025</t>
  </si>
  <si>
    <t>01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</si>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</sst>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22"/>
      <color theme="1"/>
      <name val="Script"/>
      <family val="4"/>
      <charset val="255"/>
    </font>
    <font>
      <sz val="11"/>
      <color theme="1"/>
      <name val="Freestyle Script"/>
      <family val="4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0" fillId="0" borderId="1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0" fontId="4" fillId="0" borderId="8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164" fontId="0" fillId="0" borderId="13" xfId="0" applyNumberFormat="1" applyBorder="1" applyProtection="1">
      <protection locked="0"/>
    </xf>
    <xf numFmtId="0" fontId="4" fillId="0" borderId="14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0" borderId="18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164" fontId="0" fillId="0" borderId="23" xfId="0" applyNumberFormat="1" applyBorder="1" applyProtection="1">
      <protection locked="0"/>
    </xf>
    <xf numFmtId="0" fontId="4" fillId="0" borderId="24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49" fontId="4" fillId="0" borderId="15" xfId="0" applyNumberFormat="1" applyFont="1" applyBorder="1" applyAlignment="1" applyProtection="1">
      <alignment horizontal="center"/>
      <protection locked="0"/>
    </xf>
    <xf numFmtId="49" fontId="4" fillId="0" borderId="48" xfId="0" applyNumberFormat="1" applyFont="1" applyBorder="1" applyAlignment="1" applyProtection="1">
      <alignment horizontal="center"/>
      <protection locked="0"/>
    </xf>
    <xf numFmtId="49" fontId="4" fillId="0" borderId="50" xfId="0" applyNumberFormat="1" applyFont="1" applyBorder="1" applyAlignment="1" applyProtection="1">
      <alignment horizontal="center"/>
      <protection locked="0"/>
    </xf>
    <xf numFmtId="165" fontId="0" fillId="0" borderId="51" xfId="1" applyNumberFormat="1" applyFont="1" applyBorder="1" applyAlignment="1" applyProtection="1">
      <protection locked="0"/>
    </xf>
    <xf numFmtId="165" fontId="0" fillId="0" borderId="0" xfId="1" applyNumberFormat="1" applyFont="1" applyBorder="1" applyAlignment="1" applyProtection="1">
      <protection locked="0"/>
    </xf>
    <xf numFmtId="49" fontId="0" fillId="0" borderId="0" xfId="0" applyNumberFormat="1" applyProtection="1"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9" fontId="0" fillId="0" borderId="53" xfId="0" applyNumberFormat="1" applyBorder="1" applyAlignment="1" applyProtection="1">
      <alignment horizontal="center"/>
      <protection locked="0"/>
    </xf>
    <xf numFmtId="49" fontId="0" fillId="0" borderId="54" xfId="0" applyNumberFormat="1" applyBorder="1" applyAlignment="1" applyProtection="1">
      <alignment horizontal="center"/>
      <protection locked="0"/>
    </xf>
    <xf numFmtId="49" fontId="0" fillId="0" borderId="55" xfId="0" applyNumberFormat="1" applyBorder="1" applyAlignment="1" applyProtection="1">
      <alignment horizontal="center"/>
      <protection locked="0"/>
    </xf>
    <xf numFmtId="49" fontId="0" fillId="0" borderId="56" xfId="0" applyNumberFormat="1" applyBorder="1" applyAlignment="1" applyProtection="1">
      <alignment horizontal="center"/>
      <protection locked="0"/>
    </xf>
    <xf numFmtId="165" fontId="0" fillId="0" borderId="53" xfId="2" applyNumberFormat="1" applyFont="1" applyBorder="1" applyAlignment="1" applyProtection="1">
      <alignment wrapText="1"/>
      <protection locked="0"/>
    </xf>
    <xf numFmtId="165" fontId="0" fillId="0" borderId="55" xfId="2" applyNumberFormat="1" applyFont="1" applyBorder="1" applyAlignment="1" applyProtection="1">
      <alignment wrapText="1"/>
      <protection locked="0"/>
    </xf>
    <xf numFmtId="49" fontId="0" fillId="0" borderId="55" xfId="0" applyNumberFormat="1" applyBorder="1" applyProtection="1">
      <protection locked="0"/>
    </xf>
    <xf numFmtId="49" fontId="0" fillId="0" borderId="53" xfId="0" applyNumberFormat="1" applyBorder="1" applyProtection="1">
      <protection locked="0"/>
    </xf>
    <xf numFmtId="0" fontId="0" fillId="0" borderId="55" xfId="0" applyBorder="1" applyProtection="1"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0" fillId="0" borderId="4" xfId="0" applyBorder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45" xfId="0" applyFont="1" applyBorder="1" applyAlignment="1" applyProtection="1">
      <alignment horizontal="center"/>
      <protection locked="0"/>
    </xf>
    <xf numFmtId="0" fontId="11" fillId="0" borderId="45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5" fillId="0" borderId="45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11" xfId="0" applyBorder="1" applyProtection="1"/>
    <xf numFmtId="0" fontId="0" fillId="2" borderId="12" xfId="0" applyFill="1" applyBorder="1" applyProtection="1"/>
    <xf numFmtId="0" fontId="0" fillId="0" borderId="17" xfId="0" applyBorder="1" applyProtection="1"/>
    <xf numFmtId="0" fontId="0" fillId="0" borderId="21" xfId="0" applyBorder="1" applyProtection="1"/>
    <xf numFmtId="0" fontId="5" fillId="2" borderId="22" xfId="0" applyFont="1" applyFill="1" applyBorder="1" applyAlignment="1" applyProtection="1">
      <alignment horizontal="center" vertical="center" wrapText="1"/>
    </xf>
    <xf numFmtId="0" fontId="0" fillId="0" borderId="27" xfId="0" applyBorder="1" applyProtection="1"/>
    <xf numFmtId="0" fontId="5" fillId="0" borderId="22" xfId="0" applyFont="1" applyBorder="1" applyAlignment="1" applyProtection="1">
      <alignment horizontal="center" vertical="center" wrapText="1"/>
    </xf>
    <xf numFmtId="0" fontId="0" fillId="0" borderId="31" xfId="0" applyBorder="1" applyProtection="1"/>
    <xf numFmtId="165" fontId="0" fillId="0" borderId="32" xfId="0" applyNumberFormat="1" applyBorder="1" applyProtection="1"/>
    <xf numFmtId="0" fontId="0" fillId="0" borderId="28" xfId="0" applyBorder="1" applyAlignment="1" applyProtection="1">
      <alignment horizontal="right" vertical="center"/>
    </xf>
    <xf numFmtId="0" fontId="0" fillId="0" borderId="29" xfId="0" applyBorder="1" applyAlignment="1" applyProtection="1">
      <alignment horizontal="right" vertical="center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1" xfId="0" applyBorder="1" applyProtection="1"/>
    <xf numFmtId="0" fontId="0" fillId="0" borderId="35" xfId="0" applyBorder="1" applyProtection="1"/>
    <xf numFmtId="0" fontId="7" fillId="2" borderId="32" xfId="0" applyFont="1" applyFill="1" applyBorder="1" applyAlignment="1" applyProtection="1">
      <alignment horizontal="center"/>
    </xf>
    <xf numFmtId="0" fontId="0" fillId="0" borderId="39" xfId="0" applyBorder="1" applyProtection="1"/>
    <xf numFmtId="0" fontId="0" fillId="0" borderId="32" xfId="0" applyBorder="1" applyProtection="1"/>
    <xf numFmtId="0" fontId="0" fillId="0" borderId="43" xfId="0" applyBorder="1" applyProtection="1"/>
    <xf numFmtId="0" fontId="0" fillId="0" borderId="52" xfId="0" applyBorder="1" applyProtection="1"/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8" xfId="0" applyBorder="1" applyAlignment="1" applyProtection="1">
      <alignment vertical="center"/>
    </xf>
    <xf numFmtId="0" fontId="0" fillId="0" borderId="44" xfId="0" applyBorder="1" applyProtection="1"/>
    <xf numFmtId="0" fontId="0" fillId="0" borderId="45" xfId="0" applyBorder="1" applyProtection="1"/>
    <xf numFmtId="0" fontId="0" fillId="0" borderId="46" xfId="0" applyBorder="1" applyProtection="1"/>
    <xf numFmtId="0" fontId="5" fillId="0" borderId="47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48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49" fontId="5" fillId="0" borderId="50" xfId="0" applyNumberFormat="1" applyFont="1" applyBorder="1" applyAlignment="1" applyProtection="1">
      <alignment horizontal="center"/>
    </xf>
    <xf numFmtId="0" fontId="5" fillId="0" borderId="0" xfId="0" applyFont="1" applyProtection="1"/>
    <xf numFmtId="0" fontId="5" fillId="0" borderId="51" xfId="0" applyFont="1" applyBorder="1" applyProtection="1"/>
    <xf numFmtId="49" fontId="8" fillId="0" borderId="51" xfId="0" applyNumberFormat="1" applyFont="1" applyBorder="1" applyAlignment="1" applyProtection="1">
      <alignment horizontal="center" vertical="center" wrapText="1"/>
    </xf>
    <xf numFmtId="0" fontId="0" fillId="0" borderId="55" xfId="0" applyBorder="1" applyProtection="1"/>
    <xf numFmtId="0" fontId="0" fillId="0" borderId="57" xfId="0" applyBorder="1" applyProtection="1"/>
    <xf numFmtId="49" fontId="4" fillId="0" borderId="47" xfId="0" applyNumberFormat="1" applyFont="1" applyBorder="1" applyAlignment="1" applyProtection="1">
      <alignment horizontal="center"/>
    </xf>
    <xf numFmtId="49" fontId="4" fillId="0" borderId="15" xfId="0" applyNumberFormat="1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</xf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 wrapText="1"/>
    </xf>
    <xf numFmtId="0" fontId="5" fillId="0" borderId="45" xfId="0" applyFont="1" applyBorder="1" applyAlignment="1" applyProtection="1">
      <alignment horizontal="left" vertical="center" wrapText="1"/>
    </xf>
    <xf numFmtId="0" fontId="9" fillId="0" borderId="58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wrapText="1"/>
    </xf>
    <xf numFmtId="0" fontId="12" fillId="0" borderId="0" xfId="0" applyFont="1" applyProtection="1"/>
    <xf numFmtId="49" fontId="13" fillId="0" borderId="0" xfId="0" quotePrefix="1" applyNumberFormat="1" applyFont="1" applyProtection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1A1A0-5AFA-4173-8BEB-462A1A0AFE71}">
  <dimension ref="A1:A27"/>
  <sheetViews>
    <sheetView workbookViewId="0">
      <selection activeCell="H30" sqref="H30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70A2C-A1C8-4532-8EFC-F3947889C5A6}">
  <dimension ref="A1:B93"/>
  <sheetViews>
    <sheetView topLeftCell="A62" workbookViewId="0">
      <selection activeCell="H30" sqref="H30"/>
    </sheetView>
  </sheetViews>
  <sheetFormatPr defaultRowHeight="15" x14ac:dyDescent="0.25"/>
  <cols>
    <col min="1" max="1" width="22.7109375" bestFit="1" customWidth="1"/>
  </cols>
  <sheetData>
    <row r="1" spans="1:2" x14ac:dyDescent="0.25">
      <c r="A1" t="s">
        <v>27</v>
      </c>
      <c r="B1" t="s">
        <v>28</v>
      </c>
    </row>
    <row r="2" spans="1:2" x14ac:dyDescent="0.25">
      <c r="A2" t="s">
        <v>29</v>
      </c>
      <c r="B2">
        <v>3.6</v>
      </c>
    </row>
    <row r="3" spans="1:2" x14ac:dyDescent="0.25">
      <c r="A3" t="s">
        <v>30</v>
      </c>
      <c r="B3">
        <v>3</v>
      </c>
    </row>
    <row r="4" spans="1:2" x14ac:dyDescent="0.25">
      <c r="A4" t="s">
        <v>31</v>
      </c>
      <c r="B4">
        <v>2.8</v>
      </c>
    </row>
    <row r="5" spans="1:2" x14ac:dyDescent="0.25">
      <c r="A5" t="s">
        <v>32</v>
      </c>
      <c r="B5">
        <v>2</v>
      </c>
    </row>
    <row r="6" spans="1:2" x14ac:dyDescent="0.25">
      <c r="A6" t="s">
        <v>33</v>
      </c>
      <c r="B6">
        <v>3.6</v>
      </c>
    </row>
    <row r="7" spans="1:2" x14ac:dyDescent="0.25">
      <c r="A7" t="s">
        <v>34</v>
      </c>
      <c r="B7">
        <v>2.6</v>
      </c>
    </row>
    <row r="8" spans="1:2" x14ac:dyDescent="0.25">
      <c r="A8" t="s">
        <v>35</v>
      </c>
      <c r="B8">
        <v>5.9</v>
      </c>
    </row>
    <row r="9" spans="1:2" x14ac:dyDescent="0.25">
      <c r="A9" t="s">
        <v>36</v>
      </c>
      <c r="B9">
        <v>5.0999999999999996</v>
      </c>
    </row>
    <row r="10" spans="1:2" x14ac:dyDescent="0.25">
      <c r="A10" t="s">
        <v>37</v>
      </c>
      <c r="B10">
        <v>1</v>
      </c>
    </row>
    <row r="11" spans="1:2" x14ac:dyDescent="0.25">
      <c r="A11" t="s">
        <v>38</v>
      </c>
      <c r="B11">
        <v>5.2</v>
      </c>
    </row>
    <row r="12" spans="1:2" x14ac:dyDescent="0.25">
      <c r="A12" t="s">
        <v>39</v>
      </c>
      <c r="B12">
        <v>4.4000000000000004</v>
      </c>
    </row>
    <row r="13" spans="1:2" x14ac:dyDescent="0.25">
      <c r="A13" t="s">
        <v>40</v>
      </c>
      <c r="B13">
        <v>2.5</v>
      </c>
    </row>
    <row r="14" spans="1:2" x14ac:dyDescent="0.25">
      <c r="A14" t="s">
        <v>41</v>
      </c>
      <c r="B14">
        <v>2.8</v>
      </c>
    </row>
    <row r="15" spans="1:2" x14ac:dyDescent="0.25">
      <c r="A15" t="s">
        <v>42</v>
      </c>
      <c r="B15">
        <v>5.8</v>
      </c>
    </row>
    <row r="16" spans="1:2" x14ac:dyDescent="0.25">
      <c r="A16" t="s">
        <v>43</v>
      </c>
      <c r="B16">
        <v>5</v>
      </c>
    </row>
    <row r="17" spans="1:2" x14ac:dyDescent="0.25">
      <c r="A17" t="s">
        <v>44</v>
      </c>
      <c r="B17">
        <v>3.6</v>
      </c>
    </row>
    <row r="18" spans="1:2" x14ac:dyDescent="0.25">
      <c r="A18" t="s">
        <v>45</v>
      </c>
      <c r="B18">
        <v>3</v>
      </c>
    </row>
    <row r="19" spans="1:2" x14ac:dyDescent="0.25">
      <c r="A19" t="s">
        <v>46</v>
      </c>
      <c r="B19">
        <v>2.8</v>
      </c>
    </row>
    <row r="20" spans="1:2" x14ac:dyDescent="0.25">
      <c r="A20" t="s">
        <v>47</v>
      </c>
      <c r="B20">
        <v>2</v>
      </c>
    </row>
    <row r="21" spans="1:2" x14ac:dyDescent="0.25">
      <c r="A21" t="s">
        <v>48</v>
      </c>
      <c r="B21">
        <v>3.6</v>
      </c>
    </row>
    <row r="22" spans="1:2" x14ac:dyDescent="0.25">
      <c r="A22" t="s">
        <v>49</v>
      </c>
      <c r="B22">
        <v>2.6</v>
      </c>
    </row>
    <row r="23" spans="1:2" x14ac:dyDescent="0.25">
      <c r="A23" t="s">
        <v>50</v>
      </c>
      <c r="B23">
        <v>5.9</v>
      </c>
    </row>
    <row r="24" spans="1:2" x14ac:dyDescent="0.25">
      <c r="A24" t="s">
        <v>51</v>
      </c>
      <c r="B24">
        <v>5.2</v>
      </c>
    </row>
    <row r="25" spans="1:2" x14ac:dyDescent="0.25">
      <c r="A25" t="s">
        <v>52</v>
      </c>
      <c r="B25">
        <v>5.0999999999999996</v>
      </c>
    </row>
    <row r="26" spans="1:2" x14ac:dyDescent="0.25">
      <c r="A26" t="s">
        <v>53</v>
      </c>
      <c r="B26">
        <v>4.4000000000000004</v>
      </c>
    </row>
    <row r="27" spans="1:2" x14ac:dyDescent="0.25">
      <c r="A27" t="s">
        <v>54</v>
      </c>
      <c r="B27">
        <v>2.8</v>
      </c>
    </row>
    <row r="28" spans="1:2" x14ac:dyDescent="0.25">
      <c r="A28" t="s">
        <v>55</v>
      </c>
      <c r="B28">
        <v>1</v>
      </c>
    </row>
    <row r="29" spans="1:2" x14ac:dyDescent="0.25">
      <c r="A29" t="s">
        <v>56</v>
      </c>
      <c r="B29">
        <v>2.5</v>
      </c>
    </row>
    <row r="30" spans="1:2" x14ac:dyDescent="0.25">
      <c r="A30" t="s">
        <v>57</v>
      </c>
      <c r="B30">
        <v>5.8</v>
      </c>
    </row>
    <row r="31" spans="1:2" x14ac:dyDescent="0.25">
      <c r="A31" t="s">
        <v>58</v>
      </c>
      <c r="B31">
        <v>5</v>
      </c>
    </row>
    <row r="32" spans="1:2" x14ac:dyDescent="0.25">
      <c r="A32" t="s">
        <v>59</v>
      </c>
      <c r="B32">
        <v>13.6</v>
      </c>
    </row>
    <row r="33" spans="1:2" x14ac:dyDescent="0.25">
      <c r="A33" t="s">
        <v>60</v>
      </c>
      <c r="B33">
        <v>13.6</v>
      </c>
    </row>
    <row r="34" spans="1:2" x14ac:dyDescent="0.25">
      <c r="A34" t="s">
        <v>61</v>
      </c>
      <c r="B34">
        <v>13</v>
      </c>
    </row>
    <row r="35" spans="1:2" x14ac:dyDescent="0.25">
      <c r="A35" t="s">
        <v>62</v>
      </c>
      <c r="B35">
        <v>13</v>
      </c>
    </row>
    <row r="36" spans="1:2" x14ac:dyDescent="0.25">
      <c r="A36" t="s">
        <v>63</v>
      </c>
      <c r="B36">
        <v>9.9</v>
      </c>
    </row>
    <row r="37" spans="1:2" x14ac:dyDescent="0.25">
      <c r="A37" t="s">
        <v>64</v>
      </c>
      <c r="B37">
        <v>9.9</v>
      </c>
    </row>
    <row r="38" spans="1:2" x14ac:dyDescent="0.25">
      <c r="A38" t="s">
        <v>65</v>
      </c>
      <c r="B38">
        <v>0.6</v>
      </c>
    </row>
    <row r="39" spans="1:2" x14ac:dyDescent="0.25">
      <c r="A39" t="s">
        <v>66</v>
      </c>
      <c r="B39">
        <v>0.6</v>
      </c>
    </row>
    <row r="40" spans="1:2" x14ac:dyDescent="0.25">
      <c r="A40" t="s">
        <v>67</v>
      </c>
      <c r="B40">
        <v>8.1</v>
      </c>
    </row>
    <row r="41" spans="1:2" x14ac:dyDescent="0.25">
      <c r="A41" t="s">
        <v>68</v>
      </c>
      <c r="B41">
        <v>11</v>
      </c>
    </row>
    <row r="42" spans="1:2" x14ac:dyDescent="0.25">
      <c r="A42" t="s">
        <v>69</v>
      </c>
      <c r="B42">
        <v>7</v>
      </c>
    </row>
    <row r="43" spans="1:2" x14ac:dyDescent="0.25">
      <c r="A43" t="s">
        <v>70</v>
      </c>
      <c r="B43">
        <v>10</v>
      </c>
    </row>
    <row r="44" spans="1:2" x14ac:dyDescent="0.25">
      <c r="A44" t="s">
        <v>71</v>
      </c>
      <c r="B44">
        <v>9.8000000000000007</v>
      </c>
    </row>
    <row r="45" spans="1:2" x14ac:dyDescent="0.25">
      <c r="A45" t="s">
        <v>72</v>
      </c>
      <c r="B45">
        <v>10</v>
      </c>
    </row>
    <row r="46" spans="1:2" x14ac:dyDescent="0.25">
      <c r="A46" t="s">
        <v>73</v>
      </c>
      <c r="B46">
        <v>7.7</v>
      </c>
    </row>
    <row r="47" spans="1:2" x14ac:dyDescent="0.25">
      <c r="A47" t="s">
        <v>74</v>
      </c>
      <c r="B47">
        <v>11</v>
      </c>
    </row>
    <row r="48" spans="1:2" x14ac:dyDescent="0.25">
      <c r="A48" t="s">
        <v>75</v>
      </c>
      <c r="B48">
        <v>7.3</v>
      </c>
    </row>
    <row r="49" spans="1:2" x14ac:dyDescent="0.25">
      <c r="A49" t="s">
        <v>76</v>
      </c>
      <c r="B49">
        <v>10</v>
      </c>
    </row>
    <row r="50" spans="1:2" x14ac:dyDescent="0.25">
      <c r="A50" t="s">
        <v>77</v>
      </c>
      <c r="B50">
        <v>9.5</v>
      </c>
    </row>
    <row r="51" spans="1:2" x14ac:dyDescent="0.25">
      <c r="A51" t="s">
        <v>78</v>
      </c>
      <c r="B51">
        <v>12</v>
      </c>
    </row>
    <row r="52" spans="1:2" x14ac:dyDescent="0.25">
      <c r="A52" t="s">
        <v>79</v>
      </c>
      <c r="B52">
        <v>11</v>
      </c>
    </row>
    <row r="53" spans="1:2" x14ac:dyDescent="0.25">
      <c r="A53" t="s">
        <v>80</v>
      </c>
      <c r="B53">
        <v>12.3</v>
      </c>
    </row>
    <row r="54" spans="1:2" x14ac:dyDescent="0.25">
      <c r="A54" t="s">
        <v>81</v>
      </c>
      <c r="B54">
        <v>5.3</v>
      </c>
    </row>
    <row r="55" spans="1:2" x14ac:dyDescent="0.25">
      <c r="A55" t="s">
        <v>82</v>
      </c>
      <c r="B55">
        <v>19</v>
      </c>
    </row>
    <row r="56" spans="1:2" x14ac:dyDescent="0.25">
      <c r="A56" t="s">
        <v>83</v>
      </c>
      <c r="B56">
        <v>4</v>
      </c>
    </row>
    <row r="57" spans="1:2" x14ac:dyDescent="0.25">
      <c r="A57" t="s">
        <v>84</v>
      </c>
      <c r="B57">
        <v>17</v>
      </c>
    </row>
    <row r="58" spans="1:2" x14ac:dyDescent="0.25">
      <c r="A58" t="s">
        <v>85</v>
      </c>
      <c r="B58">
        <v>5.0999999999999996</v>
      </c>
    </row>
    <row r="59" spans="1:2" x14ac:dyDescent="0.25">
      <c r="A59" t="s">
        <v>86</v>
      </c>
      <c r="B59">
        <v>17.7</v>
      </c>
    </row>
    <row r="60" spans="1:2" x14ac:dyDescent="0.25">
      <c r="A60" t="s">
        <v>87</v>
      </c>
      <c r="B60">
        <v>79</v>
      </c>
    </row>
    <row r="61" spans="1:2" x14ac:dyDescent="0.25">
      <c r="A61" t="s">
        <v>88</v>
      </c>
      <c r="B61">
        <v>16</v>
      </c>
    </row>
    <row r="62" spans="1:2" x14ac:dyDescent="0.25">
      <c r="A62" t="s">
        <v>89</v>
      </c>
      <c r="B62">
        <v>7</v>
      </c>
    </row>
    <row r="63" spans="1:2" x14ac:dyDescent="0.25">
      <c r="A63" t="s">
        <v>90</v>
      </c>
      <c r="B63">
        <v>16.100000000000001</v>
      </c>
    </row>
    <row r="64" spans="1:2" x14ac:dyDescent="0.25">
      <c r="A64" t="s">
        <v>91</v>
      </c>
      <c r="B64">
        <v>6.7</v>
      </c>
    </row>
    <row r="65" spans="1:2" x14ac:dyDescent="0.25">
      <c r="A65" t="s">
        <v>92</v>
      </c>
      <c r="B65">
        <v>6.4</v>
      </c>
    </row>
    <row r="66" spans="1:2" x14ac:dyDescent="0.25">
      <c r="A66" t="s">
        <v>93</v>
      </c>
      <c r="B66">
        <v>5.4</v>
      </c>
    </row>
    <row r="67" spans="1:2" x14ac:dyDescent="0.25">
      <c r="A67" t="s">
        <v>94</v>
      </c>
      <c r="B67">
        <v>13</v>
      </c>
    </row>
    <row r="68" spans="1:2" x14ac:dyDescent="0.25">
      <c r="A68" t="s">
        <v>95</v>
      </c>
      <c r="B68">
        <v>9.6</v>
      </c>
    </row>
    <row r="69" spans="1:2" x14ac:dyDescent="0.25">
      <c r="A69" t="s">
        <v>96</v>
      </c>
      <c r="B69">
        <v>13</v>
      </c>
    </row>
    <row r="70" spans="1:2" x14ac:dyDescent="0.25">
      <c r="A70" t="s">
        <v>97</v>
      </c>
      <c r="B70">
        <v>12</v>
      </c>
    </row>
    <row r="71" spans="1:2" x14ac:dyDescent="0.25">
      <c r="A71" t="s">
        <v>98</v>
      </c>
      <c r="B71">
        <v>13</v>
      </c>
    </row>
    <row r="72" spans="1:2" x14ac:dyDescent="0.25">
      <c r="A72" t="s">
        <v>99</v>
      </c>
      <c r="B72">
        <v>11</v>
      </c>
    </row>
    <row r="73" spans="1:2" x14ac:dyDescent="0.25">
      <c r="A73" t="s">
        <v>100</v>
      </c>
      <c r="B73">
        <v>13</v>
      </c>
    </row>
    <row r="74" spans="1:2" x14ac:dyDescent="0.25">
      <c r="A74" t="s">
        <v>101</v>
      </c>
      <c r="B74">
        <v>9.8000000000000007</v>
      </c>
    </row>
    <row r="75" spans="1:2" x14ac:dyDescent="0.25">
      <c r="A75" t="s">
        <v>102</v>
      </c>
      <c r="B75">
        <v>13</v>
      </c>
    </row>
    <row r="76" spans="1:2" x14ac:dyDescent="0.25">
      <c r="A76" t="s">
        <v>103</v>
      </c>
      <c r="B76">
        <v>12</v>
      </c>
    </row>
    <row r="77" spans="1:2" x14ac:dyDescent="0.25">
      <c r="A77" t="s">
        <v>104</v>
      </c>
      <c r="B77">
        <v>15</v>
      </c>
    </row>
    <row r="78" spans="1:2" x14ac:dyDescent="0.25">
      <c r="A78" t="s">
        <v>105</v>
      </c>
      <c r="B78">
        <v>13</v>
      </c>
    </row>
    <row r="79" spans="1:2" x14ac:dyDescent="0.25">
      <c r="A79" t="s">
        <v>106</v>
      </c>
      <c r="B79">
        <v>5.5</v>
      </c>
    </row>
    <row r="80" spans="1:2" x14ac:dyDescent="0.25">
      <c r="A80" t="s">
        <v>107</v>
      </c>
      <c r="B80">
        <v>18</v>
      </c>
    </row>
    <row r="81" spans="1:2" x14ac:dyDescent="0.25">
      <c r="A81" t="s">
        <v>108</v>
      </c>
      <c r="B81">
        <v>4.2</v>
      </c>
    </row>
    <row r="82" spans="1:2" x14ac:dyDescent="0.25">
      <c r="A82" t="s">
        <v>109</v>
      </c>
      <c r="B82">
        <v>16.899999999999999</v>
      </c>
    </row>
    <row r="83" spans="1:2" x14ac:dyDescent="0.25">
      <c r="A83" t="s">
        <v>110</v>
      </c>
      <c r="B83">
        <v>5</v>
      </c>
    </row>
    <row r="84" spans="1:2" x14ac:dyDescent="0.25">
      <c r="A84" t="s">
        <v>111</v>
      </c>
      <c r="B84">
        <v>16.2</v>
      </c>
    </row>
    <row r="85" spans="1:2" x14ac:dyDescent="0.25">
      <c r="A85" t="s">
        <v>112</v>
      </c>
      <c r="B85">
        <v>78.5</v>
      </c>
    </row>
    <row r="86" spans="1:2" x14ac:dyDescent="0.25">
      <c r="A86" t="s">
        <v>113</v>
      </c>
      <c r="B86">
        <v>20.399999999999999</v>
      </c>
    </row>
    <row r="87" spans="1:2" x14ac:dyDescent="0.25">
      <c r="A87" t="s">
        <v>114</v>
      </c>
      <c r="B87">
        <v>6.6</v>
      </c>
    </row>
    <row r="88" spans="1:2" x14ac:dyDescent="0.25">
      <c r="A88" t="s">
        <v>115</v>
      </c>
      <c r="B88">
        <v>16.100000000000001</v>
      </c>
    </row>
    <row r="89" spans="1:2" x14ac:dyDescent="0.25">
      <c r="A89" t="s">
        <v>116</v>
      </c>
      <c r="B89">
        <v>6.7</v>
      </c>
    </row>
    <row r="90" spans="1:2" x14ac:dyDescent="0.25">
      <c r="A90" t="s">
        <v>117</v>
      </c>
      <c r="B90">
        <v>6.8</v>
      </c>
    </row>
    <row r="91" spans="1:2" x14ac:dyDescent="0.25">
      <c r="A91" t="s">
        <v>118</v>
      </c>
      <c r="B91">
        <v>4.9000000000000004</v>
      </c>
    </row>
    <row r="92" spans="1:2" x14ac:dyDescent="0.25">
      <c r="A92" t="s">
        <v>119</v>
      </c>
      <c r="B92">
        <v>0.6</v>
      </c>
    </row>
    <row r="93" spans="1:2" x14ac:dyDescent="0.25">
      <c r="A93" t="s">
        <v>120</v>
      </c>
      <c r="B93">
        <v>0.6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782C-B482-4318-BB4E-99A09374A597}">
  <dimension ref="A1:R29"/>
  <sheetViews>
    <sheetView tabSelected="1" workbookViewId="0">
      <selection activeCell="Q20" sqref="Q20"/>
    </sheetView>
  </sheetViews>
  <sheetFormatPr defaultRowHeight="15" x14ac:dyDescent="0.25"/>
  <cols>
    <col min="1" max="9" width="11.7109375" style="2" customWidth="1"/>
    <col min="10" max="16" width="11.7109375" style="2" hidden="1" customWidth="1"/>
    <col min="17" max="17" width="11.7109375" style="2" customWidth="1"/>
    <col min="18" max="18" width="13.7109375" style="2" customWidth="1"/>
    <col min="19" max="16384" width="9.140625" style="2"/>
  </cols>
  <sheetData>
    <row r="1" spans="1:18" ht="23.25" x14ac:dyDescent="0.35">
      <c r="A1" s="59"/>
      <c r="B1" s="59"/>
      <c r="C1" s="59"/>
      <c r="D1" s="60" t="s">
        <v>121</v>
      </c>
      <c r="E1" s="61"/>
      <c r="F1" s="61"/>
      <c r="G1" s="61"/>
      <c r="H1" s="61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16.5" thickBot="1" x14ac:dyDescent="0.3">
      <c r="A2" s="59" t="s">
        <v>122</v>
      </c>
      <c r="B2" s="59"/>
      <c r="C2" s="1"/>
      <c r="D2" s="63" t="s">
        <v>123</v>
      </c>
      <c r="E2" s="63"/>
      <c r="F2" s="63"/>
      <c r="G2" s="63"/>
      <c r="H2" s="63"/>
      <c r="I2" s="59" t="s">
        <v>124</v>
      </c>
      <c r="Q2" s="3"/>
      <c r="R2" s="59"/>
    </row>
    <row r="3" spans="1:18" ht="16.5" thickBot="1" x14ac:dyDescent="0.3">
      <c r="A3" s="62"/>
      <c r="B3" s="59"/>
      <c r="C3" s="59"/>
      <c r="D3" s="64"/>
      <c r="E3" s="64"/>
      <c r="F3" s="64"/>
      <c r="G3" s="64"/>
      <c r="H3" s="64"/>
      <c r="I3" s="59"/>
      <c r="R3" s="59"/>
    </row>
    <row r="4" spans="1:18" ht="16.5" thickTop="1" thickBot="1" x14ac:dyDescent="0.3">
      <c r="A4" s="65" t="s">
        <v>125</v>
      </c>
      <c r="B4" s="66" t="s">
        <v>126</v>
      </c>
      <c r="C4" s="67"/>
      <c r="D4" s="67"/>
      <c r="E4" s="67"/>
      <c r="F4" s="67"/>
      <c r="G4" s="67"/>
      <c r="H4" s="67"/>
      <c r="I4" s="67"/>
      <c r="J4" s="68"/>
      <c r="K4" s="68"/>
      <c r="L4" s="68"/>
      <c r="M4" s="68"/>
      <c r="N4" s="68"/>
      <c r="O4" s="68"/>
      <c r="P4" s="68"/>
      <c r="Q4" s="69" t="s">
        <v>127</v>
      </c>
      <c r="R4" s="54"/>
    </row>
    <row r="5" spans="1:18" x14ac:dyDescent="0.25">
      <c r="A5" s="4"/>
      <c r="B5" s="5"/>
      <c r="C5" s="6"/>
      <c r="D5" s="6"/>
      <c r="E5" s="6"/>
      <c r="F5" s="6"/>
      <c r="G5" s="6"/>
      <c r="H5" s="6"/>
      <c r="I5" s="7"/>
      <c r="J5" s="2">
        <f>IFERROR(VLOOKUP(B5&amp;C5,distances!$A:$B,2,FALSE),0)</f>
        <v>0</v>
      </c>
      <c r="K5" s="2">
        <f>IFERROR(VLOOKUP(C5&amp;D5,distances!$A:$B,2,FALSE),0)</f>
        <v>0</v>
      </c>
      <c r="L5" s="2">
        <f>IFERROR(VLOOKUP(D5&amp;E5,distances!$A:$B,2,FALSE),0)</f>
        <v>0</v>
      </c>
      <c r="M5" s="2">
        <f>IFERROR(VLOOKUP(E5&amp;F5,distances!$A:$B,2,FALSE),0)</f>
        <v>0</v>
      </c>
      <c r="N5" s="2">
        <f>IFERROR(VLOOKUP(F5&amp;G5,distances!$A:$B,2,FALSE),0)</f>
        <v>0</v>
      </c>
      <c r="O5" s="2">
        <f>IFERROR(VLOOKUP(G5&amp;H5,distances!$A:$B,2,FALSE),0)</f>
        <v>0</v>
      </c>
      <c r="P5" s="2">
        <f>IFERROR(VLOOKUP(H5&amp;I5,distances!$A:$B,2,FALSE),0)</f>
        <v>0</v>
      </c>
      <c r="Q5" s="70">
        <f t="shared" ref="Q5:Q13" si="0">SUM(J5:P5)</f>
        <v>0</v>
      </c>
      <c r="R5" s="71"/>
    </row>
    <row r="6" spans="1:18" x14ac:dyDescent="0.25">
      <c r="A6" s="8"/>
      <c r="B6" s="9"/>
      <c r="C6" s="10"/>
      <c r="D6" s="10"/>
      <c r="E6" s="10"/>
      <c r="F6" s="10"/>
      <c r="G6" s="10"/>
      <c r="H6" s="10"/>
      <c r="I6" s="10"/>
      <c r="J6" s="10">
        <f>IFERROR(VLOOKUP(B6&amp;C6,distances!$A:$B,2,FALSE),0)</f>
        <v>0</v>
      </c>
      <c r="K6" s="10">
        <f>IFERROR(VLOOKUP(C6&amp;D6,distances!$A:$B,2,FALSE),0)</f>
        <v>0</v>
      </c>
      <c r="L6" s="10">
        <f>IFERROR(VLOOKUP(D6&amp;E6,distances!$A:$B,2,FALSE),0)</f>
        <v>0</v>
      </c>
      <c r="M6" s="10">
        <f>IFERROR(VLOOKUP(E6&amp;F6,distances!$A:$B,2,FALSE),0)</f>
        <v>0</v>
      </c>
      <c r="N6" s="10">
        <f>IFERROR(VLOOKUP(F6&amp;G6,distances!$A:$B,2,FALSE),0)</f>
        <v>0</v>
      </c>
      <c r="O6" s="10">
        <f>IFERROR(VLOOKUP(G6&amp;H6,distances!$A:$B,2,FALSE),0)</f>
        <v>0</v>
      </c>
      <c r="P6" s="11">
        <f>IFERROR(VLOOKUP(H6&amp;I6,distances!$A:$B,2,FALSE),0)</f>
        <v>0</v>
      </c>
      <c r="Q6" s="72">
        <f t="shared" si="0"/>
        <v>0</v>
      </c>
      <c r="R6" s="71"/>
    </row>
    <row r="7" spans="1:18" x14ac:dyDescent="0.25">
      <c r="A7" s="8"/>
      <c r="B7" s="9"/>
      <c r="C7" s="10"/>
      <c r="D7" s="10"/>
      <c r="E7" s="10"/>
      <c r="F7" s="10"/>
      <c r="G7" s="10"/>
      <c r="H7" s="10"/>
      <c r="I7" s="10"/>
      <c r="J7" s="10">
        <f>IFERROR(VLOOKUP(B7&amp;C7,distances!$A:$B,2,FALSE),0)</f>
        <v>0</v>
      </c>
      <c r="K7" s="10">
        <f>IFERROR(VLOOKUP(C7&amp;D7,distances!$A:$B,2,FALSE),0)</f>
        <v>0</v>
      </c>
      <c r="L7" s="10">
        <f>IFERROR(VLOOKUP(D7&amp;E7,distances!$A:$B,2,FALSE),0)</f>
        <v>0</v>
      </c>
      <c r="M7" s="10">
        <f>IFERROR(VLOOKUP(E7&amp;F7,distances!$A:$B,2,FALSE),0)</f>
        <v>0</v>
      </c>
      <c r="N7" s="10">
        <f>IFERROR(VLOOKUP(F7&amp;G7,distances!$A:$B,2,FALSE),0)</f>
        <v>0</v>
      </c>
      <c r="O7" s="10">
        <f>IFERROR(VLOOKUP(G7&amp;H7,distances!$A:$B,2,FALSE),0)</f>
        <v>0</v>
      </c>
      <c r="P7" s="11">
        <f>IFERROR(VLOOKUP(H7&amp;I7,distances!$A:$B,2,FALSE),0)</f>
        <v>0</v>
      </c>
      <c r="Q7" s="72">
        <f t="shared" si="0"/>
        <v>0</v>
      </c>
      <c r="R7" s="71"/>
    </row>
    <row r="8" spans="1:18" x14ac:dyDescent="0.25">
      <c r="A8" s="8"/>
      <c r="B8" s="12"/>
      <c r="C8" s="13"/>
      <c r="D8" s="13"/>
      <c r="E8" s="13"/>
      <c r="F8" s="13"/>
      <c r="G8" s="13"/>
      <c r="H8" s="13"/>
      <c r="I8" s="14"/>
      <c r="J8" s="2">
        <f>IFERROR(VLOOKUP(B8&amp;C8,distances!$A:$B,2,FALSE),0)</f>
        <v>0</v>
      </c>
      <c r="K8" s="2">
        <f>IFERROR(VLOOKUP(C8&amp;D8,distances!$A:$B,2,FALSE),0)</f>
        <v>0</v>
      </c>
      <c r="L8" s="2">
        <f>IFERROR(VLOOKUP(D8&amp;E8,distances!$A:$B,2,FALSE),0)</f>
        <v>0</v>
      </c>
      <c r="M8" s="2">
        <f>IFERROR(VLOOKUP(E8&amp;F8,distances!$A:$B,2,FALSE),0)</f>
        <v>0</v>
      </c>
      <c r="N8" s="2">
        <f>IFERROR(VLOOKUP(F8&amp;G8,distances!$A:$B,2,FALSE),0)</f>
        <v>0</v>
      </c>
      <c r="O8" s="2">
        <f>IFERROR(VLOOKUP(G8&amp;H8,distances!$A:$B,2,FALSE),0)</f>
        <v>0</v>
      </c>
      <c r="P8" s="2">
        <f>IFERROR(VLOOKUP(H8&amp;I8,distances!$A:$B,2,FALSE),0)</f>
        <v>0</v>
      </c>
      <c r="Q8" s="72">
        <f t="shared" si="0"/>
        <v>0</v>
      </c>
      <c r="R8" s="71"/>
    </row>
    <row r="9" spans="1:18" x14ac:dyDescent="0.25">
      <c r="A9" s="8"/>
      <c r="B9" s="9"/>
      <c r="C9" s="10"/>
      <c r="D9" s="10"/>
      <c r="E9" s="10"/>
      <c r="F9" s="10"/>
      <c r="G9" s="10"/>
      <c r="H9" s="10"/>
      <c r="I9" s="11"/>
      <c r="J9" s="2">
        <f>IFERROR(VLOOKUP(B9&amp;C9,distances!$A:$B,2,FALSE),0)</f>
        <v>0</v>
      </c>
      <c r="K9" s="2">
        <f>IFERROR(VLOOKUP(C9&amp;D9,distances!$A:$B,2,FALSE),0)</f>
        <v>0</v>
      </c>
      <c r="L9" s="2">
        <f>IFERROR(VLOOKUP(D9&amp;E9,distances!$A:$B,2,FALSE),0)</f>
        <v>0</v>
      </c>
      <c r="M9" s="2">
        <f>IFERROR(VLOOKUP(E9&amp;F9,distances!$A:$B,2,FALSE),0)</f>
        <v>0</v>
      </c>
      <c r="N9" s="2">
        <f>IFERROR(VLOOKUP(F9&amp;G9,distances!$A:$B,2,FALSE),0)</f>
        <v>0</v>
      </c>
      <c r="O9" s="2">
        <f>IFERROR(VLOOKUP(G9&amp;H9,distances!$A:$B,2,FALSE),0)</f>
        <v>0</v>
      </c>
      <c r="P9" s="2">
        <f>IFERROR(VLOOKUP(H9&amp;I9,distances!$A:$B,2,FALSE),0)</f>
        <v>0</v>
      </c>
      <c r="Q9" s="72">
        <f t="shared" si="0"/>
        <v>0</v>
      </c>
      <c r="R9" s="71"/>
    </row>
    <row r="10" spans="1:18" x14ac:dyDescent="0.25">
      <c r="A10" s="8"/>
      <c r="B10" s="9"/>
      <c r="C10" s="10"/>
      <c r="D10" s="10"/>
      <c r="E10" s="10"/>
      <c r="F10" s="10"/>
      <c r="G10" s="10"/>
      <c r="H10" s="10"/>
      <c r="I10" s="11"/>
      <c r="J10" s="2">
        <f>IFERROR(VLOOKUP(B10&amp;C10,distances!$A:$B,2,FALSE),0)</f>
        <v>0</v>
      </c>
      <c r="K10" s="2">
        <f>IFERROR(VLOOKUP(C10&amp;D10,distances!$A:$B,2,FALSE),0)</f>
        <v>0</v>
      </c>
      <c r="L10" s="2">
        <f>IFERROR(VLOOKUP(D10&amp;E10,distances!$A:$B,2,FALSE),0)</f>
        <v>0</v>
      </c>
      <c r="M10" s="2">
        <f>IFERROR(VLOOKUP(E10&amp;F10,distances!$A:$B,2,FALSE),0)</f>
        <v>0</v>
      </c>
      <c r="N10" s="2">
        <f>IFERROR(VLOOKUP(F10&amp;G10,distances!$A:$B,2,FALSE),0)</f>
        <v>0</v>
      </c>
      <c r="O10" s="2">
        <f>IFERROR(VLOOKUP(G10&amp;H10,distances!$A:$B,2,FALSE),0)</f>
        <v>0</v>
      </c>
      <c r="P10" s="2">
        <f>IFERROR(VLOOKUP(H10&amp;I10,distances!$A:$B,2,FALSE),0)</f>
        <v>0</v>
      </c>
      <c r="Q10" s="72">
        <f t="shared" si="0"/>
        <v>0</v>
      </c>
      <c r="R10" s="71"/>
    </row>
    <row r="11" spans="1:18" x14ac:dyDescent="0.25">
      <c r="A11" s="8"/>
      <c r="B11" s="9"/>
      <c r="C11" s="10"/>
      <c r="D11" s="10"/>
      <c r="E11" s="10"/>
      <c r="F11" s="10"/>
      <c r="G11" s="10"/>
      <c r="H11" s="10"/>
      <c r="I11" s="11"/>
      <c r="J11" s="2">
        <f>IFERROR(VLOOKUP(B11&amp;C11,distances!$A:$B,2,FALSE),0)</f>
        <v>0</v>
      </c>
      <c r="K11" s="2">
        <f>IFERROR(VLOOKUP(C11&amp;D11,distances!$A:$B,2,FALSE),0)</f>
        <v>0</v>
      </c>
      <c r="L11" s="2">
        <f>IFERROR(VLOOKUP(D11&amp;E11,distances!$A:$B,2,FALSE),0)</f>
        <v>0</v>
      </c>
      <c r="M11" s="2">
        <f>IFERROR(VLOOKUP(E11&amp;F11,distances!$A:$B,2,FALSE),0)</f>
        <v>0</v>
      </c>
      <c r="N11" s="2">
        <f>IFERROR(VLOOKUP(F11&amp;G11,distances!$A:$B,2,FALSE),0)</f>
        <v>0</v>
      </c>
      <c r="O11" s="2">
        <f>IFERROR(VLOOKUP(G11&amp;H11,distances!$A:$B,2,FALSE),0)</f>
        <v>0</v>
      </c>
      <c r="P11" s="2">
        <f>IFERROR(VLOOKUP(H11&amp;I11,distances!$A:$B,2,FALSE),0)</f>
        <v>0</v>
      </c>
      <c r="Q11" s="72">
        <f t="shared" si="0"/>
        <v>0</v>
      </c>
      <c r="R11" s="71"/>
    </row>
    <row r="12" spans="1:18" ht="15.75" thickBot="1" x14ac:dyDescent="0.3">
      <c r="A12" s="8"/>
      <c r="B12" s="9"/>
      <c r="C12" s="10"/>
      <c r="D12" s="10"/>
      <c r="E12" s="10"/>
      <c r="F12" s="10"/>
      <c r="G12" s="10"/>
      <c r="H12" s="10"/>
      <c r="I12" s="11"/>
      <c r="J12" s="2">
        <f>IFERROR(VLOOKUP(B12&amp;C12,distances!$A:$B,2,FALSE),0)</f>
        <v>0</v>
      </c>
      <c r="K12" s="2">
        <f>IFERROR(VLOOKUP(C12&amp;D12,distances!$A:$B,2,FALSE),0)</f>
        <v>0</v>
      </c>
      <c r="L12" s="2">
        <f>IFERROR(VLOOKUP(D12&amp;E12,distances!$A:$B,2,FALSE),0)</f>
        <v>0</v>
      </c>
      <c r="M12" s="2">
        <f>IFERROR(VLOOKUP(E12&amp;F12,distances!$A:$B,2,FALSE),0)</f>
        <v>0</v>
      </c>
      <c r="N12" s="2">
        <f>IFERROR(VLOOKUP(F12&amp;G12,distances!$A:$B,2,FALSE),0)</f>
        <v>0</v>
      </c>
      <c r="O12" s="2">
        <f>IFERROR(VLOOKUP(G12&amp;H12,distances!$A:$B,2,FALSE),0)</f>
        <v>0</v>
      </c>
      <c r="P12" s="2">
        <f>IFERROR(VLOOKUP(H12&amp;I12,distances!$A:$B,2,FALSE),0)</f>
        <v>0</v>
      </c>
      <c r="Q12" s="73">
        <f t="shared" si="0"/>
        <v>0</v>
      </c>
      <c r="R12" s="74" t="s">
        <v>128</v>
      </c>
    </row>
    <row r="13" spans="1:18" ht="23.25" customHeight="1" thickBot="1" x14ac:dyDescent="0.3">
      <c r="A13" s="15"/>
      <c r="B13" s="16"/>
      <c r="C13" s="17"/>
      <c r="D13" s="17"/>
      <c r="E13" s="17"/>
      <c r="F13" s="17"/>
      <c r="G13" s="17"/>
      <c r="H13" s="17"/>
      <c r="I13" s="18"/>
      <c r="J13" s="2">
        <f>IFERROR(VLOOKUP(B13&amp;C13,distances!$A:$B,2,FALSE),0)</f>
        <v>0</v>
      </c>
      <c r="K13" s="2">
        <f>IFERROR(VLOOKUP(C13&amp;D13,distances!$A:$B,2,FALSE),0)</f>
        <v>0</v>
      </c>
      <c r="L13" s="2">
        <f>IFERROR(VLOOKUP(D13&amp;E13,distances!$A:$B,2,FALSE),0)</f>
        <v>0</v>
      </c>
      <c r="M13" s="2">
        <f>IFERROR(VLOOKUP(E13&amp;F13,distances!$A:$B,2,FALSE),0)</f>
        <v>0</v>
      </c>
      <c r="N13" s="2">
        <f>IFERROR(VLOOKUP(F13&amp;G13,distances!$A:$B,2,FALSE),0)</f>
        <v>0</v>
      </c>
      <c r="O13" s="2">
        <f>IFERROR(VLOOKUP(G13&amp;H13,distances!$A:$B,2,FALSE),0)</f>
        <v>0</v>
      </c>
      <c r="P13" s="2">
        <f>IFERROR(VLOOKUP(H13&amp;I13,distances!$A:$B,2,FALSE),0)</f>
        <v>0</v>
      </c>
      <c r="Q13" s="75">
        <f t="shared" si="0"/>
        <v>0</v>
      </c>
      <c r="R13" s="76" t="s">
        <v>150</v>
      </c>
    </row>
    <row r="14" spans="1:18" ht="15.75" thickBot="1" x14ac:dyDescent="0.3">
      <c r="A14" s="79" t="s">
        <v>129</v>
      </c>
      <c r="B14" s="80"/>
      <c r="C14" s="80"/>
      <c r="D14" s="80"/>
      <c r="E14" s="80"/>
      <c r="F14" s="80"/>
      <c r="G14" s="80"/>
      <c r="H14" s="80"/>
      <c r="I14" s="80"/>
      <c r="J14" s="19"/>
      <c r="K14" s="19"/>
      <c r="L14" s="19"/>
      <c r="M14" s="19"/>
      <c r="N14" s="19"/>
      <c r="O14" s="19"/>
      <c r="P14" s="20"/>
      <c r="Q14" s="77">
        <f>SUM(Q5:Q13)</f>
        <v>0</v>
      </c>
      <c r="R14" s="78">
        <f>Q14*0.7</f>
        <v>0</v>
      </c>
    </row>
    <row r="15" spans="1:18" ht="15.75" thickBot="1" x14ac:dyDescent="0.3">
      <c r="A15" s="81" t="s">
        <v>125</v>
      </c>
      <c r="B15" s="82" t="s">
        <v>130</v>
      </c>
      <c r="C15" s="83"/>
      <c r="D15" s="83"/>
      <c r="E15" s="83"/>
      <c r="F15" s="83"/>
      <c r="G15" s="83"/>
      <c r="H15" s="83"/>
      <c r="I15" s="83"/>
      <c r="J15" s="84"/>
      <c r="K15" s="84"/>
      <c r="L15" s="84"/>
      <c r="M15" s="84"/>
      <c r="N15" s="84"/>
      <c r="O15" s="84"/>
      <c r="P15" s="84"/>
      <c r="Q15" s="85"/>
      <c r="R15" s="86" t="s">
        <v>131</v>
      </c>
    </row>
    <row r="16" spans="1:18" x14ac:dyDescent="0.25">
      <c r="A16" s="21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  <c r="R16" s="87"/>
    </row>
    <row r="17" spans="1:18" ht="15.75" thickBot="1" x14ac:dyDescent="0.3">
      <c r="A17" s="25"/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8"/>
      <c r="R17" s="88"/>
    </row>
    <row r="18" spans="1:18" x14ac:dyDescent="0.25">
      <c r="A18" s="89"/>
      <c r="B18" s="91" t="s">
        <v>132</v>
      </c>
      <c r="C18" s="92"/>
      <c r="D18" s="92"/>
      <c r="E18" s="92"/>
      <c r="F18" s="92"/>
      <c r="G18" s="92"/>
      <c r="H18" s="92"/>
      <c r="I18" s="93"/>
      <c r="J18" s="94"/>
      <c r="K18" s="59"/>
      <c r="L18" s="59"/>
      <c r="M18" s="59"/>
      <c r="N18" s="95"/>
      <c r="O18" s="96"/>
      <c r="P18" s="96"/>
      <c r="Q18" s="96"/>
      <c r="R18" s="97"/>
    </row>
    <row r="19" spans="1:18" x14ac:dyDescent="0.25">
      <c r="A19" s="89"/>
      <c r="B19" s="98" t="s">
        <v>133</v>
      </c>
      <c r="C19" s="99" t="s">
        <v>134</v>
      </c>
      <c r="D19" s="100" t="s">
        <v>135</v>
      </c>
      <c r="E19" s="99" t="s">
        <v>136</v>
      </c>
      <c r="F19" s="99" t="s">
        <v>137</v>
      </c>
      <c r="G19" s="100" t="s">
        <v>138</v>
      </c>
      <c r="H19" s="99" t="s">
        <v>139</v>
      </c>
      <c r="I19" s="101" t="s">
        <v>140</v>
      </c>
      <c r="J19" s="102"/>
      <c r="K19" s="103"/>
      <c r="L19" s="103"/>
      <c r="M19" s="103"/>
      <c r="N19" s="104"/>
      <c r="O19" s="103"/>
      <c r="P19" s="59"/>
      <c r="Q19" s="59"/>
      <c r="R19" s="97"/>
    </row>
    <row r="20" spans="1:18" ht="21" customHeight="1" thickBot="1" x14ac:dyDescent="0.3">
      <c r="A20" s="89"/>
      <c r="B20" s="108" t="s">
        <v>152</v>
      </c>
      <c r="C20" s="29"/>
      <c r="D20" s="30"/>
      <c r="E20" s="29"/>
      <c r="F20" s="30"/>
      <c r="G20" s="109" t="s">
        <v>153</v>
      </c>
      <c r="H20" s="29"/>
      <c r="I20" s="110">
        <v>5201</v>
      </c>
      <c r="J20" s="31"/>
      <c r="K20" s="32"/>
      <c r="L20" s="33"/>
      <c r="M20" s="34"/>
      <c r="O20" s="35"/>
      <c r="P20" s="36"/>
      <c r="Q20" s="105" t="s">
        <v>141</v>
      </c>
      <c r="R20" s="78">
        <f>R14+R16+R17</f>
        <v>0</v>
      </c>
    </row>
    <row r="21" spans="1:18" ht="15.75" thickBot="1" x14ac:dyDescent="0.3">
      <c r="A21" s="90"/>
      <c r="B21" s="37"/>
      <c r="C21" s="38"/>
      <c r="D21" s="39"/>
      <c r="E21" s="38"/>
      <c r="F21" s="39"/>
      <c r="G21" s="38"/>
      <c r="H21" s="38"/>
      <c r="I21" s="40"/>
      <c r="J21" s="40"/>
      <c r="K21" s="41"/>
      <c r="L21" s="42"/>
      <c r="M21" s="43"/>
      <c r="N21" s="44"/>
      <c r="O21" s="43"/>
      <c r="P21" s="45"/>
      <c r="Q21" s="106"/>
      <c r="R21" s="107"/>
    </row>
    <row r="22" spans="1:18" ht="27" customHeight="1" thickTop="1" thickBot="1" x14ac:dyDescent="0.3">
      <c r="A22" s="111" t="s">
        <v>142</v>
      </c>
      <c r="B22" s="46"/>
      <c r="C22" s="46"/>
      <c r="D22" s="46"/>
      <c r="E22" s="46"/>
      <c r="F22" s="46"/>
      <c r="H22" s="114" t="s">
        <v>143</v>
      </c>
      <c r="I22" s="1"/>
      <c r="J22" s="47"/>
      <c r="K22" s="47"/>
      <c r="O22" s="48"/>
      <c r="P22" s="1"/>
      <c r="Q22" s="49"/>
      <c r="R22" s="1"/>
    </row>
    <row r="23" spans="1:18" x14ac:dyDescent="0.25">
      <c r="A23" s="59"/>
      <c r="C23" s="55" t="s">
        <v>144</v>
      </c>
      <c r="F23" s="55"/>
      <c r="G23" s="56"/>
      <c r="H23" s="115"/>
    </row>
    <row r="24" spans="1:18" ht="30.75" customHeight="1" thickBot="1" x14ac:dyDescent="0.3">
      <c r="A24" s="112" t="s">
        <v>145</v>
      </c>
      <c r="B24" s="50"/>
      <c r="C24" s="50"/>
      <c r="D24" s="50"/>
      <c r="E24" s="50"/>
      <c r="F24" s="50"/>
      <c r="H24" s="116" t="s">
        <v>146</v>
      </c>
      <c r="I24" s="1"/>
      <c r="J24" s="47"/>
      <c r="K24" s="47"/>
      <c r="O24" s="48"/>
      <c r="P24" s="1"/>
      <c r="Q24" s="1"/>
      <c r="R24" s="1"/>
    </row>
    <row r="25" spans="1:18" x14ac:dyDescent="0.25">
      <c r="A25" s="59"/>
      <c r="B25" s="51"/>
      <c r="C25" s="52"/>
      <c r="D25" s="52"/>
      <c r="E25" s="52"/>
      <c r="F25" s="52"/>
      <c r="H25" s="116"/>
    </row>
    <row r="26" spans="1:18" ht="15.75" thickBot="1" x14ac:dyDescent="0.3">
      <c r="A26" s="111" t="s">
        <v>147</v>
      </c>
      <c r="B26" s="53"/>
      <c r="C26" s="53"/>
      <c r="D26" s="53"/>
      <c r="E26" s="53"/>
      <c r="F26" s="53"/>
    </row>
    <row r="27" spans="1:18" ht="31.5" customHeight="1" x14ac:dyDescent="0.25">
      <c r="A27" s="59"/>
      <c r="B27" s="113" t="s">
        <v>148</v>
      </c>
      <c r="C27" s="113"/>
      <c r="D27" s="113"/>
      <c r="E27" s="113"/>
      <c r="F27" s="113"/>
      <c r="G27" s="57"/>
      <c r="H27" s="57"/>
      <c r="I27" s="57"/>
      <c r="J27" s="57"/>
      <c r="K27" s="57"/>
    </row>
    <row r="28" spans="1:18" x14ac:dyDescent="0.25">
      <c r="B28" s="58"/>
      <c r="C28" s="58"/>
      <c r="D28" s="58"/>
      <c r="E28" s="58"/>
      <c r="F28" s="58"/>
      <c r="G28" s="57"/>
      <c r="H28" s="57"/>
      <c r="I28" s="57"/>
      <c r="J28" s="57"/>
      <c r="K28" s="57"/>
    </row>
    <row r="29" spans="1:18" ht="15.75" x14ac:dyDescent="0.25">
      <c r="C29" s="117" t="s">
        <v>149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118" t="s">
        <v>151</v>
      </c>
    </row>
  </sheetData>
  <sheetProtection algorithmName="SHA-512" hashValue="Js36IAhpjOglZ9vTWQ5F6r+TSlcCOqiCkRPInvIIf+3BXGvZnfx6dfuVGYdybqcrzKX8SX8lUAX9KOppLO19HQ==" saltValue="nlnpvfCO4QqMGwVPR31qhA==" spinCount="100000" sheet="1" objects="1" scenarios="1"/>
  <mergeCells count="12">
    <mergeCell ref="B22:F22"/>
    <mergeCell ref="H22:H23"/>
    <mergeCell ref="B24:F24"/>
    <mergeCell ref="H24:H25"/>
    <mergeCell ref="B25:F26"/>
    <mergeCell ref="B27:F27"/>
    <mergeCell ref="D1:H1"/>
    <mergeCell ref="D2:H2"/>
    <mergeCell ref="B4:I4"/>
    <mergeCell ref="A14:I14"/>
    <mergeCell ref="B15:I15"/>
    <mergeCell ref="B18:I1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8A5235-1072-4F43-B2FF-B82F9097FFA0}">
          <x14:formula1>
            <xm:f>'dropdown list'!$A:$A</xm:f>
          </x14:formula1>
          <xm:sqref>B5:I12 B13:I13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dropdown list</vt:lpstr>
      <vt:lpstr>distances</vt:lpstr>
      <vt:lpstr>Mileage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Honaryar, Pauline</dc:creator>
  <cp:lastModifiedBy>Honaryar, Pauline</cp:lastModifiedBy>
  <dcterms:created xsi:type="dcterms:W3CDTF">2025-09-17T16:12:31Z</dcterms:created>
  <dcterms:modified xsi:type="dcterms:W3CDTF">2025-09-17T16:48:43Z</dcterms:modified>
</cp:coreProperties>
</file>